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55" yWindow="105" windowWidth="14985" windowHeight="8010"/>
  </bookViews>
  <sheets>
    <sheet name="Лист2" sheetId="2" r:id="rId1"/>
    <sheet name="Лист3" sheetId="3" r:id="rId2"/>
  </sheets>
  <calcPr calcId="125725" refMode="R1C1"/>
</workbook>
</file>

<file path=xl/calcChain.xml><?xml version="1.0" encoding="utf-8"?>
<calcChain xmlns="http://schemas.openxmlformats.org/spreadsheetml/2006/main">
  <c r="I15" i="2"/>
  <c r="N34"/>
  <c r="E106"/>
  <c r="E73"/>
  <c r="L36"/>
  <c r="E50" l="1"/>
  <c r="E100"/>
  <c r="E93"/>
  <c r="E79"/>
  <c r="L16" l="1"/>
  <c r="I34"/>
  <c r="E43"/>
  <c r="E86"/>
  <c r="I36" l="1"/>
  <c r="E54"/>
  <c r="N37" l="1"/>
</calcChain>
</file>

<file path=xl/sharedStrings.xml><?xml version="1.0" encoding="utf-8"?>
<sst xmlns="http://schemas.openxmlformats.org/spreadsheetml/2006/main" count="173" uniqueCount="85">
  <si>
    <t xml:space="preserve">  Р Е С П У Б Л И К А   Б У Р Я Т И Я </t>
  </si>
  <si>
    <t>К А Б А Н С К И Й   Р А Й О Н</t>
  </si>
  <si>
    <t>МУНИЦИПАЛЬНОЕ  ОБРАЗОВАНИЕ  СЕЛЬСКОЕ  ПОСЕЛЕНИЕ</t>
  </si>
  <si>
    <r>
      <t xml:space="preserve"> « К О Л Е С О В С К О Е »</t>
    </r>
    <r>
      <rPr>
        <b/>
        <u/>
        <sz val="14"/>
        <color rgb="FF002060"/>
        <rFont val="Times New Roman"/>
        <family val="1"/>
        <charset val="204"/>
      </rPr>
      <t xml:space="preserve">      </t>
    </r>
  </si>
  <si>
    <t xml:space="preserve">__________________________________________________ </t>
  </si>
  <si>
    <t>ПОЯСНИТЕЛЬНАЯ ЗАПИСКА  к</t>
  </si>
  <si>
    <t>Решению «О бюджете</t>
  </si>
  <si>
    <t>муниципального образования сельского</t>
  </si>
  <si>
    <t>244</t>
  </si>
  <si>
    <t>руб.</t>
  </si>
  <si>
    <r>
      <rPr>
        <sz val="11"/>
        <color theme="1"/>
        <rFont val="Times New Roman"/>
        <family val="1"/>
        <charset val="204"/>
      </rPr>
      <t>Ведущий специалист по финансовым и экономическим вопросам</t>
    </r>
    <r>
      <rPr>
        <sz val="12"/>
        <color theme="1"/>
        <rFont val="Times New Roman"/>
        <family val="1"/>
        <charset val="204"/>
      </rPr>
      <t xml:space="preserve">                           Задиран С.Г.</t>
    </r>
  </si>
  <si>
    <t>итого:</t>
  </si>
  <si>
    <t xml:space="preserve"> </t>
  </si>
  <si>
    <t xml:space="preserve">91702039990051180 </t>
  </si>
  <si>
    <t>229</t>
  </si>
  <si>
    <t>итого</t>
  </si>
  <si>
    <t>1.По разделу 0102:</t>
  </si>
  <si>
    <t>121</t>
  </si>
  <si>
    <t>129</t>
  </si>
  <si>
    <t>91701029990081010</t>
  </si>
  <si>
    <t>119</t>
  </si>
  <si>
    <t>91701139990082900</t>
  </si>
  <si>
    <t>91701029990062070</t>
  </si>
  <si>
    <t>2.По разделу 0104:</t>
  </si>
  <si>
    <t>4.По разделу 0113:</t>
  </si>
  <si>
    <t>91701139990082107</t>
  </si>
  <si>
    <t>91701139990082104</t>
  </si>
  <si>
    <t>91701049990081020</t>
  </si>
  <si>
    <t>247</t>
  </si>
  <si>
    <t>91708019990082104</t>
  </si>
  <si>
    <t>91708019990082101</t>
  </si>
  <si>
    <t xml:space="preserve">   руб.:</t>
  </si>
  <si>
    <t>6. По разделу0705:                            увеличение на  18000,00руб</t>
  </si>
  <si>
    <t>917070599900S2870</t>
  </si>
  <si>
    <t>5.По разделу 0409</t>
  </si>
  <si>
    <t>91705039990062120</t>
  </si>
  <si>
    <t>91701139990082118</t>
  </si>
  <si>
    <t>91708019990082102</t>
  </si>
  <si>
    <t>91708019990062070</t>
  </si>
  <si>
    <t>321</t>
  </si>
  <si>
    <t>91710019990085010</t>
  </si>
  <si>
    <t>91710019990062070</t>
  </si>
  <si>
    <t>1.руб.  Налог на доходы физических лиц (перерасчет прошлых лет)</t>
  </si>
  <si>
    <t>852</t>
  </si>
  <si>
    <t>91701139990082112</t>
  </si>
  <si>
    <t>917040999900S21Д0</t>
  </si>
  <si>
    <t>9170409990082200</t>
  </si>
  <si>
    <t>91705039990082900</t>
  </si>
  <si>
    <t xml:space="preserve">   91701139990082113</t>
  </si>
  <si>
    <t>Увеличение на 1014312 руб.:</t>
  </si>
  <si>
    <t xml:space="preserve">   91701139990082118</t>
  </si>
  <si>
    <t>увеличение на    217913,00 руб.:</t>
  </si>
  <si>
    <t>3.По разделу 0106:</t>
  </si>
  <si>
    <t>увеличение на  2500,00руб.:</t>
  </si>
  <si>
    <t>91701069990081060</t>
  </si>
  <si>
    <t>540</t>
  </si>
  <si>
    <t>91701139990062160</t>
  </si>
  <si>
    <t>853</t>
  </si>
  <si>
    <t>100000</t>
  </si>
  <si>
    <t xml:space="preserve">поселения «Колесовское» Кабанского района на 2024 год» </t>
  </si>
  <si>
    <t>2. + 22200.00руб.ИМБТ на активацию работы по введению самообложения граждан. Увед. № 86 от 10.07.2024г.</t>
  </si>
  <si>
    <t>1.+16602,22 ИМБТ на частичную компенсацию выпадающих доходов по аренде земельных участков. Уведомление №75 от 05.06.2024г.</t>
  </si>
  <si>
    <t xml:space="preserve">   8. По разделу 1001увеличение14900,00 на руб.</t>
  </si>
  <si>
    <t>14900</t>
  </si>
  <si>
    <t>3. +5000,00руб  Самообложение</t>
  </si>
  <si>
    <t>4. +100000.00руб. ИМБТ на  поддержку мер по обеспечению сбалансированности бюджетов поселений Увед. №79 от 07.06.2024</t>
  </si>
  <si>
    <t>5. +24682,96руб.соцнайм</t>
  </si>
  <si>
    <t>0,15+153,96</t>
  </si>
  <si>
    <t>5000-0,15-153,96</t>
  </si>
  <si>
    <t>ув.</t>
  </si>
  <si>
    <t xml:space="preserve">   8. По разделу 0801 увеличение на 101702,22 руб.</t>
  </si>
  <si>
    <t>91701029990055493</t>
  </si>
  <si>
    <t>91701049990055493</t>
  </si>
  <si>
    <t>91701139990055493</t>
  </si>
  <si>
    <t>111</t>
  </si>
  <si>
    <r>
      <t>4.+57000,00 ИМБТ на поощрение муниципальной управленческой команды. Уведомление №</t>
    </r>
    <r>
      <rPr>
        <b/>
        <sz val="12"/>
        <color rgb="FFFF0000"/>
        <rFont val="Times New Roman"/>
        <family val="1"/>
        <charset val="204"/>
      </rPr>
      <t>79</t>
    </r>
    <r>
      <rPr>
        <b/>
        <sz val="12"/>
        <rFont val="Times New Roman"/>
        <family val="1"/>
        <charset val="204"/>
      </rPr>
      <t xml:space="preserve"> от </t>
    </r>
    <r>
      <rPr>
        <b/>
        <sz val="12"/>
        <color rgb="FFFF0000"/>
        <rFont val="Times New Roman"/>
        <family val="1"/>
        <charset val="204"/>
      </rPr>
      <t>05.09.2023</t>
    </r>
    <r>
      <rPr>
        <b/>
        <sz val="12"/>
        <rFont val="Times New Roman"/>
        <family val="1"/>
        <charset val="204"/>
      </rPr>
      <t>г.</t>
    </r>
  </si>
  <si>
    <t>5.По разделу 0503</t>
  </si>
  <si>
    <t>Уменьшение 55304,44  руб.:</t>
  </si>
  <si>
    <t>91701139990082105</t>
  </si>
  <si>
    <t>увеличение на 93904,44</t>
  </si>
  <si>
    <t>Изменения  по  ДОХОДАМ  на сумму 225485,18руб. (Увеличение)</t>
  </si>
  <si>
    <r>
      <t>Изменения  по  РАСХОДАМ  на сумму +</t>
    </r>
    <r>
      <rPr>
        <b/>
        <sz val="12"/>
        <color rgb="FFFF0000"/>
        <rFont val="Times New Roman"/>
        <family val="1"/>
        <charset val="204"/>
      </rPr>
      <t xml:space="preserve"> 225485,18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руб.</t>
    </r>
    <r>
      <rPr>
        <b/>
        <sz val="12"/>
        <color theme="1"/>
        <rFont val="Times New Roman"/>
        <family val="1"/>
        <charset val="204"/>
      </rPr>
      <t xml:space="preserve">  (Увеличение)</t>
    </r>
  </si>
  <si>
    <t>Всего доходов7628857,80руб.</t>
  </si>
  <si>
    <r>
      <t xml:space="preserve">Всего  расходов </t>
    </r>
    <r>
      <rPr>
        <b/>
        <sz val="12"/>
        <color rgb="FFFF0000"/>
        <rFont val="Times New Roman"/>
        <family val="1"/>
        <charset val="204"/>
      </rPr>
      <t>7640348,30</t>
    </r>
    <r>
      <rPr>
        <b/>
        <sz val="12"/>
        <color theme="1"/>
        <rFont val="Times New Roman"/>
        <family val="1"/>
        <charset val="204"/>
      </rPr>
      <t xml:space="preserve">руб. </t>
    </r>
  </si>
  <si>
    <t>№      от 26.09.2024г.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</si>
</sst>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b/>
      <u/>
      <sz val="14"/>
      <color rgb="FF002060"/>
      <name val="Times New Roman"/>
      <family val="1"/>
      <charset val="204"/>
    </font>
    <font>
      <b/>
      <sz val="14"/>
      <color rgb="FF002060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indent="6"/>
    </xf>
    <xf numFmtId="0" fontId="2" fillId="0" borderId="0" xfId="0" applyFont="1"/>
    <xf numFmtId="49" fontId="0" fillId="0" borderId="0" xfId="0" applyNumberFormat="1"/>
    <xf numFmtId="49" fontId="2" fillId="0" borderId="0" xfId="0" applyNumberFormat="1" applyFont="1" applyAlignment="1">
      <alignment horizontal="left" indent="5"/>
    </xf>
    <xf numFmtId="0" fontId="0" fillId="0" borderId="0" xfId="0" applyAlignment="1">
      <alignment wrapText="1"/>
    </xf>
    <xf numFmtId="49" fontId="1" fillId="0" borderId="1" xfId="0" applyNumberFormat="1" applyFont="1" applyBorder="1"/>
    <xf numFmtId="49" fontId="0" fillId="0" borderId="1" xfId="0" applyNumberFormat="1" applyBorder="1"/>
    <xf numFmtId="49" fontId="1" fillId="0" borderId="1" xfId="0" applyNumberFormat="1" applyFont="1" applyBorder="1" applyAlignment="1"/>
    <xf numFmtId="49" fontId="11" fillId="0" borderId="0" xfId="0" applyNumberFormat="1" applyFont="1"/>
    <xf numFmtId="0" fontId="11" fillId="0" borderId="0" xfId="0" applyFont="1"/>
    <xf numFmtId="0" fontId="0" fillId="0" borderId="1" xfId="0" applyBorder="1"/>
    <xf numFmtId="49" fontId="1" fillId="0" borderId="0" xfId="0" applyNumberFormat="1" applyFont="1" applyBorder="1"/>
    <xf numFmtId="49" fontId="0" fillId="0" borderId="0" xfId="0" applyNumberFormat="1" applyBorder="1"/>
    <xf numFmtId="2" fontId="0" fillId="0" borderId="0" xfId="0" applyNumberFormat="1"/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1" fillId="0" borderId="3" xfId="0" applyNumberFormat="1" applyFont="1" applyBorder="1" applyAlignment="1"/>
    <xf numFmtId="49" fontId="1" fillId="0" borderId="2" xfId="0" applyNumberFormat="1" applyFont="1" applyBorder="1" applyAlignment="1"/>
    <xf numFmtId="49" fontId="0" fillId="0" borderId="4" xfId="0" applyNumberFormat="1" applyBorder="1"/>
    <xf numFmtId="2" fontId="0" fillId="0" borderId="1" xfId="0" applyNumberFormat="1" applyBorder="1"/>
    <xf numFmtId="2" fontId="0" fillId="0" borderId="0" xfId="0" applyNumberFormat="1" applyBorder="1" applyAlignment="1">
      <alignment horizontal="center"/>
    </xf>
    <xf numFmtId="2" fontId="0" fillId="0" borderId="2" xfId="0" applyNumberFormat="1" applyBorder="1"/>
    <xf numFmtId="2" fontId="0" fillId="0" borderId="0" xfId="0" applyNumberFormat="1" applyAlignment="1">
      <alignment horizontal="left"/>
    </xf>
    <xf numFmtId="0" fontId="11" fillId="0" borderId="0" xfId="0" applyFont="1" applyBorder="1"/>
    <xf numFmtId="49" fontId="11" fillId="0" borderId="1" xfId="0" applyNumberFormat="1" applyFont="1" applyBorder="1"/>
    <xf numFmtId="2" fontId="11" fillId="0" borderId="1" xfId="0" applyNumberFormat="1" applyFont="1" applyBorder="1" applyAlignment="1">
      <alignment horizontal="center"/>
    </xf>
    <xf numFmtId="0" fontId="11" fillId="0" borderId="1" xfId="0" applyFont="1" applyBorder="1"/>
    <xf numFmtId="49" fontId="11" fillId="0" borderId="0" xfId="0" applyNumberFormat="1" applyFont="1" applyBorder="1"/>
    <xf numFmtId="49" fontId="11" fillId="0" borderId="0" xfId="0" applyNumberFormat="1" applyFont="1" applyAlignment="1"/>
    <xf numFmtId="0" fontId="11" fillId="0" borderId="0" xfId="0" applyFont="1" applyBorder="1" applyAlignment="1"/>
    <xf numFmtId="2" fontId="11" fillId="0" borderId="0" xfId="0" applyNumberFormat="1" applyFont="1" applyBorder="1" applyAlignment="1">
      <alignment horizontal="center"/>
    </xf>
    <xf numFmtId="2" fontId="16" fillId="0" borderId="0" xfId="0" applyNumberFormat="1" applyFont="1" applyBorder="1"/>
    <xf numFmtId="49" fontId="11" fillId="0" borderId="0" xfId="0" applyNumberFormat="1" applyFont="1" applyBorder="1" applyAlignment="1"/>
    <xf numFmtId="49" fontId="16" fillId="0" borderId="0" xfId="0" applyNumberFormat="1" applyFont="1" applyAlignment="1"/>
    <xf numFmtId="2" fontId="11" fillId="0" borderId="0" xfId="0" applyNumberFormat="1" applyFont="1" applyAlignment="1">
      <alignment horizontal="right"/>
    </xf>
    <xf numFmtId="2" fontId="0" fillId="0" borderId="2" xfId="0" applyNumberFormat="1" applyBorder="1" applyAlignment="1">
      <alignment horizontal="center"/>
    </xf>
    <xf numFmtId="0" fontId="14" fillId="0" borderId="0" xfId="0" applyFont="1" applyAlignment="1">
      <alignment horizontal="left" vertical="top" wrapText="1"/>
    </xf>
    <xf numFmtId="2" fontId="0" fillId="0" borderId="2" xfId="0" applyNumberFormat="1" applyBorder="1" applyAlignment="1">
      <alignment horizontal="center" vertical="top"/>
    </xf>
    <xf numFmtId="2" fontId="0" fillId="0" borderId="0" xfId="0" applyNumberFormat="1" applyBorder="1"/>
    <xf numFmtId="2" fontId="0" fillId="0" borderId="1" xfId="0" applyNumberFormat="1" applyBorder="1" applyAlignment="1">
      <alignment horizontal="center" vertical="top"/>
    </xf>
    <xf numFmtId="2" fontId="17" fillId="0" borderId="0" xfId="0" applyNumberFormat="1" applyFont="1"/>
    <xf numFmtId="0" fontId="1" fillId="0" borderId="0" xfId="0" applyFont="1" applyAlignment="1">
      <alignment wrapText="1"/>
    </xf>
    <xf numFmtId="0" fontId="14" fillId="0" borderId="0" xfId="0" applyFont="1" applyAlignment="1">
      <alignment horizontal="left" vertical="top" wrapText="1"/>
    </xf>
    <xf numFmtId="0" fontId="13" fillId="0" borderId="0" xfId="0" applyFont="1"/>
    <xf numFmtId="0" fontId="3" fillId="0" borderId="0" xfId="0" applyFont="1" applyAlignment="1"/>
    <xf numFmtId="0" fontId="14" fillId="0" borderId="0" xfId="0" applyFont="1" applyAlignment="1">
      <alignment horizontal="left" vertical="top" wrapText="1"/>
    </xf>
    <xf numFmtId="49" fontId="0" fillId="0" borderId="5" xfId="0" applyNumberFormat="1" applyBorder="1"/>
    <xf numFmtId="49" fontId="0" fillId="0" borderId="1" xfId="0" applyNumberFormat="1" applyBorder="1" applyAlignment="1"/>
    <xf numFmtId="2" fontId="0" fillId="0" borderId="0" xfId="0" applyNumberFormat="1" applyAlignment="1">
      <alignment horizontal="center"/>
    </xf>
    <xf numFmtId="0" fontId="0" fillId="0" borderId="6" xfId="0" applyBorder="1"/>
    <xf numFmtId="49" fontId="0" fillId="0" borderId="2" xfId="0" applyNumberFormat="1" applyBorder="1"/>
    <xf numFmtId="49" fontId="1" fillId="0" borderId="3" xfId="0" applyNumberFormat="1" applyFont="1" applyBorder="1"/>
    <xf numFmtId="0" fontId="14" fillId="0" borderId="0" xfId="0" applyFont="1" applyAlignment="1">
      <alignment horizontal="left" vertical="top" wrapText="1"/>
    </xf>
    <xf numFmtId="0" fontId="0" fillId="0" borderId="1" xfId="0" applyBorder="1" applyAlignment="1">
      <alignment horizontal="left"/>
    </xf>
    <xf numFmtId="49" fontId="11" fillId="0" borderId="2" xfId="0" applyNumberFormat="1" applyFont="1" applyBorder="1" applyAlignment="1">
      <alignment horizontal="center"/>
    </xf>
    <xf numFmtId="49" fontId="11" fillId="0" borderId="8" xfId="0" applyNumberFormat="1" applyFont="1" applyBorder="1"/>
    <xf numFmtId="2" fontId="11" fillId="0" borderId="8" xfId="0" applyNumberFormat="1" applyFont="1" applyBorder="1" applyAlignment="1">
      <alignment horizontal="center"/>
    </xf>
    <xf numFmtId="0" fontId="0" fillId="0" borderId="4" xfId="0" applyBorder="1"/>
    <xf numFmtId="49" fontId="16" fillId="0" borderId="5" xfId="0" applyNumberFormat="1" applyFont="1" applyBorder="1" applyAlignment="1"/>
    <xf numFmtId="49" fontId="11" fillId="0" borderId="5" xfId="0" applyNumberFormat="1" applyFont="1" applyBorder="1" applyAlignment="1"/>
    <xf numFmtId="0" fontId="11" fillId="0" borderId="7" xfId="0" applyFont="1" applyBorder="1" applyAlignment="1"/>
    <xf numFmtId="0" fontId="11" fillId="0" borderId="2" xfId="0" applyFont="1" applyBorder="1" applyAlignment="1"/>
    <xf numFmtId="49" fontId="11" fillId="0" borderId="2" xfId="0" applyNumberFormat="1" applyFont="1" applyBorder="1" applyAlignment="1"/>
    <xf numFmtId="49" fontId="11" fillId="0" borderId="7" xfId="0" applyNumberFormat="1" applyFont="1" applyBorder="1" applyAlignment="1"/>
    <xf numFmtId="0" fontId="0" fillId="0" borderId="8" xfId="0" applyBorder="1"/>
    <xf numFmtId="49" fontId="11" fillId="0" borderId="0" xfId="0" applyNumberFormat="1" applyFont="1" applyBorder="1" applyAlignment="1">
      <alignment horizontal="center"/>
    </xf>
    <xf numFmtId="2" fontId="11" fillId="0" borderId="7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49" fontId="11" fillId="0" borderId="7" xfId="0" applyNumberFormat="1" applyFont="1" applyBorder="1" applyAlignment="1">
      <alignment horizontal="center"/>
    </xf>
    <xf numFmtId="2" fontId="13" fillId="0" borderId="2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4" fontId="0" fillId="2" borderId="9" xfId="0" applyNumberFormat="1" applyFill="1" applyBorder="1" applyAlignment="1">
      <alignment horizontal="right" vertical="top"/>
    </xf>
    <xf numFmtId="4" fontId="0" fillId="0" borderId="0" xfId="0" applyNumberFormat="1"/>
    <xf numFmtId="49" fontId="11" fillId="0" borderId="5" xfId="0" applyNumberFormat="1" applyFont="1" applyBorder="1" applyAlignment="1">
      <alignment horizontal="center"/>
    </xf>
    <xf numFmtId="49" fontId="11" fillId="0" borderId="7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49" fontId="1" fillId="0" borderId="10" xfId="0" applyNumberFormat="1" applyFont="1" applyBorder="1" applyAlignment="1"/>
    <xf numFmtId="0" fontId="0" fillId="0" borderId="0" xfId="0" applyBorder="1"/>
    <xf numFmtId="2" fontId="13" fillId="0" borderId="10" xfId="0" applyNumberFormat="1" applyFont="1" applyBorder="1"/>
    <xf numFmtId="2" fontId="0" fillId="0" borderId="4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07"/>
  <sheetViews>
    <sheetView tabSelected="1" topLeftCell="A53" workbookViewId="0">
      <selection activeCell="K100" sqref="K100"/>
    </sheetView>
  </sheetViews>
  <sheetFormatPr defaultRowHeight="15"/>
  <cols>
    <col min="1" max="1" width="1.85546875" customWidth="1"/>
    <col min="2" max="2" width="9.140625" customWidth="1"/>
    <col min="3" max="3" width="13.85546875" customWidth="1"/>
    <col min="4" max="4" width="9.28515625" bestFit="1" customWidth="1"/>
    <col min="5" max="5" width="12.5703125" customWidth="1"/>
    <col min="6" max="6" width="10.140625" customWidth="1"/>
    <col min="7" max="7" width="12.28515625" customWidth="1"/>
    <col min="8" max="8" width="9.28515625" bestFit="1" customWidth="1"/>
    <col min="9" max="9" width="20.28515625" customWidth="1"/>
    <col min="10" max="10" width="9.28515625" hidden="1" customWidth="1"/>
    <col min="11" max="11" width="16" customWidth="1"/>
    <col min="12" max="12" width="13.28515625" customWidth="1"/>
    <col min="13" max="13" width="16.42578125" customWidth="1"/>
    <col min="14" max="14" width="12.7109375" customWidth="1"/>
    <col min="15" max="15" width="9.5703125" bestFit="1" customWidth="1"/>
    <col min="16" max="16" width="11.5703125" bestFit="1" customWidth="1"/>
    <col min="17" max="17" width="14" customWidth="1"/>
    <col min="19" max="20" width="10.5703125" bestFit="1" customWidth="1"/>
    <col min="22" max="22" width="9.28515625" bestFit="1" customWidth="1"/>
  </cols>
  <sheetData>
    <row r="1" spans="2:16" ht="18.75">
      <c r="B1" s="88" t="s">
        <v>0</v>
      </c>
      <c r="C1" s="88"/>
      <c r="D1" s="88"/>
      <c r="E1" s="88"/>
      <c r="F1" s="88"/>
      <c r="G1" s="88"/>
      <c r="H1" s="88"/>
      <c r="I1" s="88"/>
      <c r="J1" s="52"/>
      <c r="K1" s="52"/>
    </row>
    <row r="2" spans="2:16" ht="18.75">
      <c r="B2" s="88" t="s">
        <v>1</v>
      </c>
      <c r="C2" s="88"/>
      <c r="D2" s="88"/>
      <c r="E2" s="88"/>
      <c r="F2" s="88"/>
      <c r="G2" s="88"/>
      <c r="H2" s="88"/>
      <c r="I2" s="88"/>
      <c r="J2" s="52"/>
      <c r="K2" s="52"/>
    </row>
    <row r="3" spans="2:16" ht="18.75">
      <c r="B3" s="88" t="s">
        <v>2</v>
      </c>
      <c r="C3" s="88"/>
      <c r="D3" s="88"/>
      <c r="E3" s="88"/>
      <c r="F3" s="88"/>
      <c r="G3" s="88"/>
      <c r="H3" s="88"/>
      <c r="I3" s="88"/>
      <c r="J3" s="88"/>
    </row>
    <row r="4" spans="2:16" ht="18.75">
      <c r="B4" s="88" t="s">
        <v>3</v>
      </c>
      <c r="C4" s="88"/>
      <c r="D4" s="88"/>
      <c r="E4" s="88"/>
      <c r="F4" s="88"/>
      <c r="G4" s="88"/>
      <c r="H4" s="88"/>
      <c r="I4" s="88"/>
      <c r="J4" s="88"/>
    </row>
    <row r="5" spans="2:16" ht="3" customHeight="1">
      <c r="B5" s="1" t="s">
        <v>4</v>
      </c>
    </row>
    <row r="6" spans="2:16" ht="12" customHeight="1">
      <c r="B6" s="22"/>
    </row>
    <row r="7" spans="2:16" ht="19.5">
      <c r="B7" s="92" t="s">
        <v>5</v>
      </c>
      <c r="C7" s="92"/>
      <c r="D7" s="92"/>
      <c r="E7" s="92"/>
      <c r="F7" s="92"/>
      <c r="G7" s="92"/>
      <c r="H7" s="92"/>
      <c r="I7" s="92"/>
      <c r="J7" s="92"/>
    </row>
    <row r="8" spans="2:16" ht="18.75">
      <c r="B8" s="93" t="s">
        <v>6</v>
      </c>
      <c r="C8" s="93"/>
      <c r="D8" s="93"/>
      <c r="E8" s="93"/>
      <c r="F8" s="93"/>
      <c r="G8" s="93"/>
      <c r="H8" s="93"/>
      <c r="I8" s="93"/>
      <c r="J8" s="93"/>
    </row>
    <row r="9" spans="2:16" ht="18.75">
      <c r="B9" s="93" t="s">
        <v>7</v>
      </c>
      <c r="C9" s="93"/>
      <c r="D9" s="93"/>
      <c r="E9" s="93"/>
      <c r="F9" s="93"/>
      <c r="G9" s="93"/>
      <c r="H9" s="93"/>
      <c r="I9" s="93"/>
      <c r="J9" s="93"/>
    </row>
    <row r="10" spans="2:16" ht="18.75">
      <c r="B10" s="93" t="s">
        <v>59</v>
      </c>
      <c r="C10" s="93"/>
      <c r="D10" s="93"/>
      <c r="E10" s="93"/>
      <c r="F10" s="93"/>
      <c r="G10" s="93"/>
      <c r="H10" s="93"/>
      <c r="I10" s="93"/>
      <c r="J10" s="93"/>
    </row>
    <row r="11" spans="2:16" ht="18.75">
      <c r="B11" s="94" t="s">
        <v>84</v>
      </c>
      <c r="C11" s="94"/>
      <c r="D11" s="94"/>
      <c r="E11" s="94"/>
      <c r="F11" s="94"/>
      <c r="G11" s="94"/>
      <c r="H11" s="94"/>
      <c r="I11" s="94"/>
      <c r="J11" s="94"/>
    </row>
    <row r="12" spans="2:16" ht="1.5" customHeight="1" thickBot="1">
      <c r="B12" s="21"/>
    </row>
    <row r="13" spans="2:16" ht="15.75" hidden="1" customHeight="1">
      <c r="B13" s="2"/>
    </row>
    <row r="14" spans="2:16" ht="15.75" hidden="1" customHeight="1">
      <c r="B14" s="3"/>
    </row>
    <row r="15" spans="2:16" ht="15.75">
      <c r="B15" s="4" t="s">
        <v>82</v>
      </c>
      <c r="I15" s="16">
        <f>7403372.62+N34</f>
        <v>7628857.7999999998</v>
      </c>
      <c r="L15" s="80">
        <v>7628857.7999999998</v>
      </c>
      <c r="M15" s="51"/>
      <c r="P15" s="16"/>
    </row>
    <row r="16" spans="2:16" ht="17.25" customHeight="1">
      <c r="B16" s="4" t="s">
        <v>80</v>
      </c>
      <c r="L16" s="81">
        <f>L15-I15</f>
        <v>0</v>
      </c>
      <c r="N16">
        <v>16602.22</v>
      </c>
    </row>
    <row r="17" spans="2:20" ht="15" hidden="1" customHeight="1">
      <c r="B17" s="4"/>
    </row>
    <row r="18" spans="2:20" ht="18" hidden="1" customHeight="1"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T18" s="16"/>
    </row>
    <row r="19" spans="2:20" ht="12" hidden="1" customHeight="1">
      <c r="B19" s="91"/>
      <c r="C19" s="91"/>
      <c r="D19" s="91"/>
      <c r="E19" s="91"/>
      <c r="F19" s="91"/>
      <c r="G19" s="91"/>
      <c r="H19" s="91"/>
      <c r="I19" s="91"/>
      <c r="J19" s="91"/>
      <c r="K19" s="19"/>
      <c r="L19" s="19"/>
      <c r="M19" s="19"/>
      <c r="N19" s="19"/>
      <c r="T19" s="16"/>
    </row>
    <row r="20" spans="2:20" ht="3.75" hidden="1" customHeight="1">
      <c r="B20" s="91"/>
      <c r="C20" s="91"/>
      <c r="D20" s="91"/>
      <c r="E20" s="91"/>
      <c r="F20" s="91"/>
      <c r="G20" s="91"/>
      <c r="H20" s="91"/>
      <c r="I20" s="91"/>
      <c r="J20" s="91"/>
      <c r="T20" s="16"/>
    </row>
    <row r="21" spans="2:20" ht="31.5" hidden="1" customHeight="1">
      <c r="B21" s="91"/>
      <c r="C21" s="91"/>
      <c r="D21" s="91"/>
      <c r="E21" s="91"/>
      <c r="F21" s="91"/>
      <c r="G21" s="91"/>
      <c r="H21" s="91"/>
      <c r="I21" s="91"/>
      <c r="J21" s="91"/>
      <c r="Q21" s="16"/>
      <c r="T21" s="16"/>
    </row>
    <row r="22" spans="2:20" ht="0.75" customHeight="1">
      <c r="B22" s="96"/>
      <c r="C22" s="96"/>
      <c r="D22" s="96"/>
      <c r="E22" s="96"/>
      <c r="F22" s="96"/>
      <c r="G22" s="96"/>
      <c r="H22" s="96"/>
      <c r="I22" s="96"/>
      <c r="J22" s="96"/>
      <c r="T22" s="16"/>
    </row>
    <row r="23" spans="2:20" ht="26.25" hidden="1" customHeight="1">
      <c r="B23" s="95"/>
      <c r="C23" s="95"/>
      <c r="D23" s="95"/>
      <c r="E23" s="95"/>
      <c r="F23" s="95"/>
      <c r="G23" s="95"/>
      <c r="H23" s="95"/>
      <c r="I23" s="95"/>
      <c r="J23" s="95"/>
      <c r="T23" s="18"/>
    </row>
    <row r="24" spans="2:20" ht="25.5" hidden="1" customHeight="1">
      <c r="B24" s="95"/>
      <c r="C24" s="95"/>
      <c r="D24" s="95"/>
      <c r="E24" s="95"/>
      <c r="F24" s="95"/>
      <c r="G24" s="95"/>
      <c r="H24" s="95"/>
      <c r="I24" s="95"/>
      <c r="J24" s="95"/>
      <c r="N24" s="16"/>
      <c r="S24" s="16"/>
      <c r="T24" s="18"/>
    </row>
    <row r="25" spans="2:20" ht="27" customHeight="1">
      <c r="B25" s="90" t="s">
        <v>42</v>
      </c>
      <c r="C25" s="90"/>
      <c r="D25" s="90"/>
      <c r="E25" s="90"/>
      <c r="F25" s="90"/>
      <c r="G25" s="90"/>
      <c r="H25" s="90"/>
      <c r="I25" s="90"/>
      <c r="J25" s="44"/>
      <c r="N25" s="16"/>
      <c r="T25" s="18"/>
    </row>
    <row r="26" spans="2:20" ht="36" customHeight="1">
      <c r="B26" s="90" t="s">
        <v>61</v>
      </c>
      <c r="C26" s="90"/>
      <c r="D26" s="90"/>
      <c r="E26" s="90"/>
      <c r="F26" s="90"/>
      <c r="G26" s="90"/>
      <c r="H26" s="90"/>
      <c r="I26" s="90"/>
      <c r="J26" s="50"/>
      <c r="N26" s="16">
        <v>22200</v>
      </c>
      <c r="P26" s="16"/>
      <c r="T26" s="18"/>
    </row>
    <row r="27" spans="2:20" ht="30" customHeight="1">
      <c r="B27" s="97" t="s">
        <v>60</v>
      </c>
      <c r="C27" s="97"/>
      <c r="D27" s="97"/>
      <c r="E27" s="97"/>
      <c r="F27" s="97"/>
      <c r="G27" s="97"/>
      <c r="H27" s="97"/>
      <c r="I27" s="97"/>
      <c r="J27" s="60"/>
      <c r="N27" s="16">
        <v>100000</v>
      </c>
      <c r="P27" s="16"/>
      <c r="T27" s="18"/>
    </row>
    <row r="28" spans="2:20" ht="26.25" customHeight="1">
      <c r="B28" s="98" t="s">
        <v>64</v>
      </c>
      <c r="C28" s="98"/>
      <c r="D28" s="98"/>
      <c r="E28" s="98"/>
      <c r="F28" s="98"/>
      <c r="G28" s="98"/>
      <c r="H28" s="98"/>
      <c r="I28" s="98"/>
      <c r="J28" s="60"/>
      <c r="N28" s="16"/>
      <c r="P28" s="16"/>
      <c r="T28" s="18"/>
    </row>
    <row r="29" spans="2:20" ht="32.25" customHeight="1">
      <c r="B29" s="97" t="s">
        <v>75</v>
      </c>
      <c r="C29" s="97"/>
      <c r="D29" s="97"/>
      <c r="E29" s="97"/>
      <c r="F29" s="97"/>
      <c r="G29" s="97"/>
      <c r="H29" s="97"/>
      <c r="I29" s="97"/>
      <c r="J29" s="60"/>
      <c r="N29" s="16">
        <v>57000</v>
      </c>
      <c r="P29" s="16"/>
      <c r="T29" s="18"/>
    </row>
    <row r="30" spans="2:20" ht="33" customHeight="1">
      <c r="B30" s="90" t="s">
        <v>65</v>
      </c>
      <c r="C30" s="90"/>
      <c r="D30" s="90"/>
      <c r="E30" s="90"/>
      <c r="F30" s="90"/>
      <c r="G30" s="90"/>
      <c r="H30" s="90"/>
      <c r="I30" s="90"/>
      <c r="J30" s="60"/>
      <c r="N30" s="16">
        <v>24682.959999999999</v>
      </c>
      <c r="P30" s="16"/>
      <c r="T30" s="18"/>
    </row>
    <row r="31" spans="2:20" ht="23.25" hidden="1" customHeight="1">
      <c r="B31" s="90"/>
      <c r="C31" s="90"/>
      <c r="D31" s="90"/>
      <c r="E31" s="90"/>
      <c r="F31" s="90"/>
      <c r="G31" s="90"/>
      <c r="H31" s="90"/>
      <c r="I31" s="90"/>
      <c r="J31" s="60"/>
      <c r="N31" s="16"/>
      <c r="P31" s="16"/>
      <c r="T31" s="18"/>
    </row>
    <row r="32" spans="2:20" ht="24.75" customHeight="1">
      <c r="B32" s="90" t="s">
        <v>66</v>
      </c>
      <c r="C32" s="90"/>
      <c r="D32" s="90"/>
      <c r="E32" s="90"/>
      <c r="F32" s="90"/>
      <c r="G32" s="90"/>
      <c r="H32" s="90"/>
      <c r="I32" s="90"/>
      <c r="J32" s="53"/>
      <c r="N32" s="16">
        <v>5000</v>
      </c>
      <c r="P32" s="16"/>
      <c r="T32" s="18"/>
    </row>
    <row r="33" spans="2:20" ht="15.75">
      <c r="B33" s="4" t="s">
        <v>83</v>
      </c>
      <c r="N33" s="16"/>
      <c r="O33" s="16"/>
      <c r="Q33" s="16"/>
      <c r="S33" s="16"/>
      <c r="T33" s="5"/>
    </row>
    <row r="34" spans="2:20" ht="15.75">
      <c r="B34" s="4" t="s">
        <v>81</v>
      </c>
      <c r="I34" s="16">
        <f>7414863.12+N34</f>
        <v>7640348.2999999998</v>
      </c>
      <c r="L34">
        <v>7640348.2999999998</v>
      </c>
      <c r="N34" s="16">
        <f>SUM(N16:N33)</f>
        <v>225485.18</v>
      </c>
      <c r="Q34" s="16"/>
    </row>
    <row r="35" spans="2:20" ht="8.25" customHeight="1">
      <c r="B35" s="95"/>
      <c r="C35" s="95"/>
      <c r="D35" s="95"/>
      <c r="E35" s="95"/>
      <c r="F35" s="95"/>
      <c r="G35" s="95"/>
      <c r="H35" s="95"/>
      <c r="I35" s="95"/>
      <c r="N35" s="16"/>
      <c r="Q35" s="16"/>
    </row>
    <row r="36" spans="2:20" ht="20.25" customHeight="1">
      <c r="B36" s="6" t="s">
        <v>16</v>
      </c>
      <c r="C36" s="5"/>
      <c r="D36" s="5"/>
      <c r="I36" s="16">
        <f>I34-I15</f>
        <v>11490.5</v>
      </c>
      <c r="L36" s="81">
        <f>L34-L15</f>
        <v>11490.5</v>
      </c>
      <c r="N36" s="16"/>
      <c r="P36" s="16"/>
    </row>
    <row r="37" spans="2:20" ht="15.75" customHeight="1">
      <c r="B37" s="4" t="s">
        <v>31</v>
      </c>
      <c r="C37" t="s">
        <v>69</v>
      </c>
      <c r="N37" s="16">
        <f>N34-E106</f>
        <v>0</v>
      </c>
      <c r="Q37" s="16"/>
    </row>
    <row r="38" spans="2:20" ht="15.75" customHeight="1">
      <c r="B38" s="86" t="s">
        <v>71</v>
      </c>
      <c r="C38" s="87"/>
      <c r="D38" s="9" t="s">
        <v>17</v>
      </c>
      <c r="E38" s="43">
        <v>8755.76</v>
      </c>
      <c r="F38" s="9" t="s">
        <v>9</v>
      </c>
      <c r="P38" s="16"/>
      <c r="Q38" s="16"/>
    </row>
    <row r="39" spans="2:20" ht="15.75" customHeight="1">
      <c r="B39" s="86" t="s">
        <v>71</v>
      </c>
      <c r="C39" s="87"/>
      <c r="D39" s="9" t="s">
        <v>18</v>
      </c>
      <c r="E39" s="43">
        <v>2644.24</v>
      </c>
      <c r="F39" s="9" t="s">
        <v>9</v>
      </c>
      <c r="Q39" s="16"/>
    </row>
    <row r="40" spans="2:20" ht="16.5" hidden="1" customHeight="1">
      <c r="B40" s="86" t="s">
        <v>19</v>
      </c>
      <c r="C40" s="87"/>
      <c r="D40" s="9" t="s">
        <v>17</v>
      </c>
      <c r="E40" s="43"/>
      <c r="F40" s="9" t="s">
        <v>9</v>
      </c>
    </row>
    <row r="41" spans="2:20" ht="15.75" hidden="1" customHeight="1">
      <c r="B41" s="86"/>
      <c r="C41" s="87"/>
      <c r="D41" s="9"/>
      <c r="E41" s="43"/>
      <c r="F41" s="9" t="s">
        <v>9</v>
      </c>
      <c r="N41" s="16"/>
      <c r="P41" s="16"/>
    </row>
    <row r="42" spans="2:20" ht="1.5" hidden="1" customHeight="1">
      <c r="B42" s="86" t="s">
        <v>22</v>
      </c>
      <c r="C42" s="87"/>
      <c r="D42" s="9" t="s">
        <v>17</v>
      </c>
      <c r="E42" s="17"/>
      <c r="F42" s="9" t="s">
        <v>9</v>
      </c>
    </row>
    <row r="43" spans="2:20" ht="21.75" customHeight="1">
      <c r="B43" s="86" t="s">
        <v>11</v>
      </c>
      <c r="C43" s="87"/>
      <c r="D43" s="9"/>
      <c r="E43" s="78">
        <f>E38+E39</f>
        <v>11400</v>
      </c>
      <c r="F43" s="9" t="s">
        <v>9</v>
      </c>
      <c r="M43" s="16"/>
      <c r="P43" s="16"/>
      <c r="Q43" s="16"/>
    </row>
    <row r="44" spans="2:20" ht="12" customHeight="1">
      <c r="B44" s="4"/>
      <c r="C44" t="s">
        <v>15</v>
      </c>
      <c r="E44" s="16"/>
      <c r="F44" s="16"/>
    </row>
    <row r="45" spans="2:20" ht="17.25" customHeight="1">
      <c r="B45" s="6" t="s">
        <v>23</v>
      </c>
      <c r="C45" s="5"/>
      <c r="D45" s="5"/>
    </row>
    <row r="46" spans="2:20" ht="18" customHeight="1">
      <c r="B46" s="4" t="s">
        <v>51</v>
      </c>
    </row>
    <row r="47" spans="2:20" ht="20.25" customHeight="1">
      <c r="B47" s="86" t="s">
        <v>27</v>
      </c>
      <c r="C47" s="87"/>
      <c r="D47" s="9" t="s">
        <v>17</v>
      </c>
      <c r="E47" s="43">
        <v>24682.959999999999</v>
      </c>
      <c r="F47" s="9" t="s">
        <v>9</v>
      </c>
    </row>
    <row r="48" spans="2:20" ht="18" customHeight="1">
      <c r="B48" s="86" t="s">
        <v>72</v>
      </c>
      <c r="C48" s="87"/>
      <c r="D48" s="9" t="s">
        <v>17</v>
      </c>
      <c r="E48" s="43">
        <v>26267.279999999999</v>
      </c>
      <c r="F48" s="9" t="s">
        <v>9</v>
      </c>
    </row>
    <row r="49" spans="2:23" ht="18" customHeight="1">
      <c r="B49" s="86" t="s">
        <v>72</v>
      </c>
      <c r="C49" s="87"/>
      <c r="D49" s="9" t="s">
        <v>18</v>
      </c>
      <c r="E49" s="43">
        <v>7932.72</v>
      </c>
      <c r="F49" s="9" t="s">
        <v>9</v>
      </c>
    </row>
    <row r="50" spans="2:23" ht="18.75" customHeight="1">
      <c r="B50" s="86" t="s">
        <v>11</v>
      </c>
      <c r="C50" s="87"/>
      <c r="D50" s="9"/>
      <c r="E50" s="77">
        <f>E48+E47+E49</f>
        <v>58882.96</v>
      </c>
      <c r="F50" s="9" t="s">
        <v>9</v>
      </c>
    </row>
    <row r="51" spans="2:23" ht="17.25" customHeight="1">
      <c r="B51" s="6" t="s">
        <v>52</v>
      </c>
      <c r="C51" s="5"/>
      <c r="D51" s="5"/>
      <c r="S51" s="30"/>
    </row>
    <row r="52" spans="2:23" ht="18.75" customHeight="1">
      <c r="B52" s="4" t="s">
        <v>53</v>
      </c>
      <c r="S52" s="16"/>
    </row>
    <row r="53" spans="2:23" ht="18" customHeight="1">
      <c r="B53" s="86" t="s">
        <v>54</v>
      </c>
      <c r="C53" s="87"/>
      <c r="D53" s="9" t="s">
        <v>55</v>
      </c>
      <c r="E53" s="45"/>
      <c r="F53" s="9" t="s">
        <v>9</v>
      </c>
      <c r="R53" s="16"/>
      <c r="S53" s="30"/>
    </row>
    <row r="54" spans="2:23" ht="15.75" customHeight="1">
      <c r="B54" s="100" t="s">
        <v>15</v>
      </c>
      <c r="C54" s="101"/>
      <c r="D54" s="13"/>
      <c r="E54" s="47">
        <f>E53</f>
        <v>0</v>
      </c>
      <c r="F54" s="9" t="s">
        <v>9</v>
      </c>
      <c r="S54" s="30"/>
    </row>
    <row r="55" spans="2:23" ht="15.75">
      <c r="B55" s="6" t="s">
        <v>24</v>
      </c>
      <c r="C55" s="5"/>
      <c r="D55" s="5"/>
      <c r="E55" s="5"/>
      <c r="Q55" s="16"/>
      <c r="S55" s="30"/>
    </row>
    <row r="56" spans="2:23" ht="13.5" customHeight="1">
      <c r="B56" s="6" t="s">
        <v>79</v>
      </c>
      <c r="C56" s="5"/>
      <c r="D56" s="48"/>
      <c r="E56" s="54" t="s">
        <v>9</v>
      </c>
      <c r="S56" s="30"/>
    </row>
    <row r="57" spans="2:23" ht="15" customHeight="1">
      <c r="B57" s="86" t="s">
        <v>25</v>
      </c>
      <c r="C57" s="87"/>
      <c r="D57" s="26" t="s">
        <v>8</v>
      </c>
      <c r="E57" s="56"/>
      <c r="F57" s="9" t="s">
        <v>9</v>
      </c>
      <c r="H57" s="16"/>
      <c r="I57" s="7"/>
      <c r="J57" s="7"/>
      <c r="V57" s="16"/>
      <c r="W57" s="7"/>
    </row>
    <row r="58" spans="2:23" ht="15" customHeight="1">
      <c r="B58" s="86" t="s">
        <v>21</v>
      </c>
      <c r="C58" s="87"/>
      <c r="D58" s="9" t="s">
        <v>8</v>
      </c>
      <c r="E58" s="43">
        <v>4845.8900000000003</v>
      </c>
      <c r="F58" s="9" t="s">
        <v>9</v>
      </c>
      <c r="N58" t="s">
        <v>68</v>
      </c>
    </row>
    <row r="59" spans="2:23" ht="16.5" hidden="1" customHeight="1">
      <c r="B59" s="86" t="s">
        <v>21</v>
      </c>
      <c r="C59" s="87"/>
      <c r="D59" s="9" t="s">
        <v>43</v>
      </c>
      <c r="E59" s="43"/>
      <c r="F59" s="9"/>
    </row>
    <row r="60" spans="2:23" ht="16.5" customHeight="1">
      <c r="B60" s="86" t="s">
        <v>56</v>
      </c>
      <c r="C60" s="87"/>
      <c r="D60" s="9" t="s">
        <v>8</v>
      </c>
      <c r="E60" s="43">
        <v>22200</v>
      </c>
      <c r="F60" s="9" t="s">
        <v>9</v>
      </c>
    </row>
    <row r="61" spans="2:23" ht="15" customHeight="1">
      <c r="B61" s="86" t="s">
        <v>73</v>
      </c>
      <c r="C61" s="87"/>
      <c r="D61" s="9" t="s">
        <v>74</v>
      </c>
      <c r="E61" s="43">
        <v>8755.76</v>
      </c>
      <c r="F61" s="9" t="s">
        <v>9</v>
      </c>
    </row>
    <row r="62" spans="2:23" ht="15.75" hidden="1" customHeight="1">
      <c r="B62" s="86" t="s">
        <v>44</v>
      </c>
      <c r="C62" s="87"/>
      <c r="D62" s="9" t="s">
        <v>8</v>
      </c>
      <c r="E62" s="43"/>
      <c r="F62" s="9" t="s">
        <v>9</v>
      </c>
    </row>
    <row r="63" spans="2:23" ht="15" customHeight="1">
      <c r="B63" s="86" t="s">
        <v>73</v>
      </c>
      <c r="C63" s="87"/>
      <c r="D63" s="9" t="s">
        <v>20</v>
      </c>
      <c r="E63" s="43">
        <v>2644.24</v>
      </c>
      <c r="F63" s="9" t="s">
        <v>9</v>
      </c>
    </row>
    <row r="64" spans="2:23" ht="15.75" customHeight="1">
      <c r="B64" s="86" t="s">
        <v>21</v>
      </c>
      <c r="C64" s="87"/>
      <c r="D64" s="9" t="s">
        <v>57</v>
      </c>
      <c r="E64" s="43">
        <v>154.11000000000001</v>
      </c>
      <c r="F64" s="9" t="s">
        <v>9</v>
      </c>
      <c r="N64" t="s">
        <v>67</v>
      </c>
    </row>
    <row r="65" spans="2:23" ht="15.75" customHeight="1">
      <c r="B65" s="86" t="s">
        <v>21</v>
      </c>
      <c r="C65" s="87"/>
      <c r="D65" s="9" t="s">
        <v>8</v>
      </c>
      <c r="E65" s="43">
        <v>39151.64</v>
      </c>
      <c r="F65" s="9" t="s">
        <v>9</v>
      </c>
    </row>
    <row r="66" spans="2:23" ht="13.5" hidden="1" customHeight="1">
      <c r="B66" s="86" t="s">
        <v>36</v>
      </c>
      <c r="C66" s="87"/>
      <c r="D66" s="9" t="s">
        <v>8</v>
      </c>
      <c r="E66" s="43"/>
      <c r="F66" s="9" t="s">
        <v>9</v>
      </c>
    </row>
    <row r="67" spans="2:23" ht="12.75" hidden="1" customHeight="1">
      <c r="B67" s="8" t="s">
        <v>50</v>
      </c>
      <c r="C67" s="9"/>
      <c r="D67" s="9" t="s">
        <v>8</v>
      </c>
      <c r="E67" s="17"/>
      <c r="F67" s="9" t="s">
        <v>9</v>
      </c>
      <c r="H67" s="16"/>
      <c r="K67" s="16"/>
    </row>
    <row r="68" spans="2:23" ht="14.25" hidden="1" customHeight="1">
      <c r="B68" s="86" t="s">
        <v>21</v>
      </c>
      <c r="C68" s="87"/>
      <c r="D68" s="9" t="s">
        <v>8</v>
      </c>
      <c r="E68" s="43"/>
      <c r="F68" s="9" t="s">
        <v>9</v>
      </c>
    </row>
    <row r="69" spans="2:23" ht="14.25" hidden="1" customHeight="1">
      <c r="B69" s="86" t="s">
        <v>25</v>
      </c>
      <c r="C69" s="87"/>
      <c r="D69" s="9" t="s">
        <v>8</v>
      </c>
      <c r="E69" s="43"/>
      <c r="F69" s="9" t="s">
        <v>9</v>
      </c>
    </row>
    <row r="70" spans="2:23" ht="14.25" hidden="1" customHeight="1">
      <c r="B70" s="86" t="s">
        <v>26</v>
      </c>
      <c r="C70" s="87"/>
      <c r="D70" s="9" t="s">
        <v>8</v>
      </c>
      <c r="E70" s="43"/>
      <c r="F70" s="9" t="s">
        <v>9</v>
      </c>
    </row>
    <row r="71" spans="2:23" ht="19.5" hidden="1" customHeight="1">
      <c r="B71" s="10" t="s">
        <v>48</v>
      </c>
      <c r="C71" s="55"/>
      <c r="D71" s="9" t="s">
        <v>8</v>
      </c>
      <c r="E71" s="47"/>
      <c r="F71" s="9" t="s">
        <v>9</v>
      </c>
      <c r="G71" s="11"/>
      <c r="H71" s="20"/>
      <c r="I71" s="12"/>
      <c r="J71" s="12"/>
      <c r="M71" s="16"/>
      <c r="U71" s="11"/>
      <c r="V71" s="42"/>
      <c r="W71" s="12"/>
    </row>
    <row r="72" spans="2:23" ht="21" customHeight="1">
      <c r="B72" s="86" t="s">
        <v>78</v>
      </c>
      <c r="C72" s="87"/>
      <c r="D72" s="9" t="s">
        <v>8</v>
      </c>
      <c r="E72" s="17">
        <v>16152.8</v>
      </c>
      <c r="F72" s="9" t="s">
        <v>9</v>
      </c>
      <c r="G72" s="12"/>
      <c r="H72" s="12"/>
      <c r="I72" s="12"/>
      <c r="J72" s="12"/>
      <c r="U72" s="12"/>
      <c r="V72" s="12"/>
      <c r="W72" s="12"/>
    </row>
    <row r="73" spans="2:23" ht="15.75" customHeight="1">
      <c r="B73" s="14"/>
      <c r="C73" s="15" t="s">
        <v>11</v>
      </c>
      <c r="D73" s="15"/>
      <c r="E73" s="104">
        <f>SUM(E58:E72)</f>
        <v>93904.44</v>
      </c>
      <c r="F73" s="15"/>
      <c r="G73" s="12"/>
      <c r="H73" s="12"/>
      <c r="I73" s="12"/>
      <c r="J73" s="12"/>
      <c r="U73" s="12"/>
      <c r="V73" s="12"/>
      <c r="W73" s="12"/>
    </row>
    <row r="74" spans="2:23" ht="21" hidden="1" customHeight="1">
      <c r="B74" s="6" t="s">
        <v>34</v>
      </c>
      <c r="C74" s="5"/>
      <c r="D74" s="5"/>
      <c r="E74" s="5"/>
      <c r="G74" s="12"/>
      <c r="H74" s="12"/>
      <c r="I74" s="12"/>
      <c r="J74" s="12"/>
      <c r="U74" s="12"/>
      <c r="V74" s="12"/>
      <c r="W74" s="12"/>
    </row>
    <row r="75" spans="2:23" ht="21" hidden="1" customHeight="1">
      <c r="B75" s="6" t="s">
        <v>49</v>
      </c>
      <c r="C75" s="5"/>
      <c r="D75" s="5"/>
      <c r="E75" s="5"/>
      <c r="G75" s="12"/>
      <c r="H75" s="12"/>
      <c r="I75" s="12"/>
      <c r="J75" s="12"/>
      <c r="U75" s="12"/>
      <c r="V75" s="12"/>
      <c r="W75" s="12"/>
    </row>
    <row r="76" spans="2:23" ht="18" hidden="1" customHeight="1">
      <c r="B76" s="10" t="s">
        <v>45</v>
      </c>
      <c r="C76" s="9"/>
      <c r="D76" s="9" t="s">
        <v>8</v>
      </c>
      <c r="E76" s="47"/>
      <c r="F76" s="9" t="s">
        <v>9</v>
      </c>
      <c r="G76" s="12"/>
      <c r="H76" s="12" t="s">
        <v>12</v>
      </c>
      <c r="I76" s="12"/>
      <c r="J76" s="12"/>
      <c r="U76" s="12"/>
      <c r="V76" s="12"/>
      <c r="W76" s="12"/>
    </row>
    <row r="77" spans="2:23" ht="18" hidden="1" customHeight="1">
      <c r="B77" s="10" t="s">
        <v>46</v>
      </c>
      <c r="C77" s="9"/>
      <c r="D77" s="9" t="s">
        <v>28</v>
      </c>
      <c r="E77" s="47"/>
      <c r="F77" s="9" t="s">
        <v>9</v>
      </c>
      <c r="G77" s="12"/>
      <c r="H77" s="12"/>
      <c r="I77" s="12"/>
      <c r="J77" s="12"/>
      <c r="U77" s="12"/>
      <c r="V77" s="12"/>
      <c r="W77" s="12"/>
    </row>
    <row r="78" spans="2:23" ht="18" hidden="1" customHeight="1">
      <c r="B78" s="10" t="s">
        <v>46</v>
      </c>
      <c r="C78" s="9"/>
      <c r="D78" s="9" t="s">
        <v>8</v>
      </c>
      <c r="E78" s="47"/>
      <c r="F78" s="9" t="s">
        <v>9</v>
      </c>
      <c r="G78" s="12"/>
      <c r="H78" s="12"/>
      <c r="I78" s="12"/>
      <c r="J78" s="12"/>
      <c r="U78" s="12"/>
      <c r="V78" s="12"/>
      <c r="W78" s="12"/>
    </row>
    <row r="79" spans="2:23" ht="17.25" hidden="1" customHeight="1">
      <c r="B79" s="8" t="s">
        <v>11</v>
      </c>
      <c r="C79" s="9"/>
      <c r="D79" s="9"/>
      <c r="E79" s="17">
        <f>E78+E76+E77</f>
        <v>0</v>
      </c>
      <c r="F79" s="9" t="s">
        <v>9</v>
      </c>
      <c r="G79" s="11"/>
      <c r="H79" s="12"/>
      <c r="I79" s="12"/>
      <c r="J79" s="12"/>
      <c r="U79" s="11"/>
      <c r="V79" s="12"/>
      <c r="W79" s="12"/>
    </row>
    <row r="80" spans="2:23" ht="0.75" hidden="1" customHeight="1">
      <c r="B80" s="99" t="s">
        <v>32</v>
      </c>
      <c r="C80" s="99"/>
      <c r="D80" s="99"/>
      <c r="E80" s="99"/>
      <c r="F80" s="7"/>
    </row>
    <row r="81" spans="1:22" ht="14.25" hidden="1" customHeight="1">
      <c r="B81" s="6"/>
      <c r="C81" s="5"/>
      <c r="D81" s="5"/>
      <c r="E81" s="5"/>
    </row>
    <row r="82" spans="1:22" ht="15.75" hidden="1" customHeight="1">
      <c r="B82" s="6"/>
      <c r="C82" s="5"/>
      <c r="D82" s="5"/>
      <c r="E82" s="5"/>
    </row>
    <row r="83" spans="1:22" ht="13.5" hidden="1" customHeight="1">
      <c r="B83" s="86" t="s">
        <v>33</v>
      </c>
      <c r="C83" s="87"/>
      <c r="D83" s="9" t="s">
        <v>8</v>
      </c>
      <c r="E83" s="43"/>
      <c r="F83" s="9" t="s">
        <v>9</v>
      </c>
    </row>
    <row r="84" spans="1:22" ht="0.75" hidden="1" customHeight="1">
      <c r="B84" s="89" t="s">
        <v>13</v>
      </c>
      <c r="C84" s="89"/>
      <c r="D84" s="9" t="s">
        <v>14</v>
      </c>
      <c r="E84" s="17"/>
      <c r="F84" s="9" t="s">
        <v>9</v>
      </c>
    </row>
    <row r="85" spans="1:22" ht="17.25" hidden="1" customHeight="1">
      <c r="B85" s="24" t="s">
        <v>13</v>
      </c>
      <c r="C85" s="25"/>
      <c r="D85" s="9" t="s">
        <v>8</v>
      </c>
      <c r="E85" s="17"/>
      <c r="F85" s="9" t="s">
        <v>9</v>
      </c>
    </row>
    <row r="86" spans="1:22" ht="0.75" hidden="1" customHeight="1">
      <c r="B86" s="10"/>
      <c r="C86" s="10"/>
      <c r="D86" s="9"/>
      <c r="E86" s="105">
        <f>E83</f>
        <v>0</v>
      </c>
      <c r="F86" s="27"/>
    </row>
    <row r="87" spans="1:22" ht="29.25" customHeight="1">
      <c r="B87" s="6" t="s">
        <v>76</v>
      </c>
      <c r="C87" s="5"/>
      <c r="D87" s="5"/>
      <c r="E87" s="15"/>
      <c r="G87" s="12"/>
      <c r="Q87" s="5"/>
      <c r="U87" s="12"/>
    </row>
    <row r="88" spans="1:22" ht="22.5" customHeight="1">
      <c r="B88" s="6" t="s">
        <v>77</v>
      </c>
      <c r="C88" s="5"/>
      <c r="D88" s="5"/>
      <c r="E88" s="5"/>
      <c r="G88" s="12"/>
      <c r="Q88" s="5"/>
      <c r="U88" s="12"/>
      <c r="V88" s="16"/>
    </row>
    <row r="89" spans="1:22" ht="23.25" customHeight="1">
      <c r="B89" s="86" t="s">
        <v>47</v>
      </c>
      <c r="C89" s="87"/>
      <c r="D89" s="9" t="s">
        <v>8</v>
      </c>
      <c r="E89" s="17">
        <v>-55304.44</v>
      </c>
      <c r="F89" s="9" t="s">
        <v>9</v>
      </c>
      <c r="G89" s="12"/>
      <c r="Q89" s="5"/>
      <c r="U89" s="12"/>
      <c r="V89" s="16"/>
    </row>
    <row r="90" spans="1:22" ht="42" hidden="1" customHeight="1">
      <c r="B90" s="86" t="s">
        <v>35</v>
      </c>
      <c r="C90" s="87"/>
      <c r="D90" s="61">
        <v>247</v>
      </c>
      <c r="E90" s="17"/>
      <c r="F90" s="13" t="s">
        <v>9</v>
      </c>
      <c r="G90" s="12"/>
      <c r="Q90" s="5"/>
      <c r="U90" s="12"/>
      <c r="V90" s="16"/>
    </row>
    <row r="91" spans="1:22" ht="42.75" hidden="1" customHeight="1">
      <c r="B91" s="86" t="s">
        <v>35</v>
      </c>
      <c r="C91" s="87"/>
      <c r="D91" s="9" t="s">
        <v>8</v>
      </c>
      <c r="E91" s="17"/>
      <c r="F91" s="9" t="s">
        <v>9</v>
      </c>
      <c r="G91" s="12"/>
      <c r="Q91" s="5"/>
      <c r="U91" s="12"/>
    </row>
    <row r="92" spans="1:22" ht="41.25" hidden="1" customHeight="1">
      <c r="B92" s="86"/>
      <c r="C92" s="87"/>
      <c r="D92" s="9"/>
      <c r="E92" s="29"/>
      <c r="F92" s="9" t="s">
        <v>9</v>
      </c>
      <c r="G92" s="12"/>
      <c r="Q92" s="5"/>
      <c r="U92" s="12"/>
    </row>
    <row r="93" spans="1:22" ht="18" customHeight="1">
      <c r="B93" s="59" t="s">
        <v>11</v>
      </c>
      <c r="C93" s="58"/>
      <c r="D93" s="58"/>
      <c r="E93" s="27">
        <f>E89+E90+E91</f>
        <v>-55304.44</v>
      </c>
      <c r="F93" s="58"/>
      <c r="G93" s="31"/>
      <c r="Q93" s="5"/>
      <c r="U93" s="31"/>
    </row>
    <row r="94" spans="1:22" ht="20.25" customHeight="1">
      <c r="B94" s="102"/>
      <c r="C94" s="15"/>
      <c r="D94" s="15"/>
      <c r="E94" s="28"/>
      <c r="F94" s="103"/>
      <c r="G94" s="103"/>
    </row>
    <row r="95" spans="1:22" ht="23.25" customHeight="1">
      <c r="B95" s="41" t="s">
        <v>70</v>
      </c>
      <c r="C95" s="36"/>
      <c r="D95" s="36"/>
      <c r="E95" s="36"/>
      <c r="F95" s="37"/>
    </row>
    <row r="96" spans="1:22" ht="14.25" customHeight="1">
      <c r="A96" s="65"/>
      <c r="B96" s="82" t="s">
        <v>37</v>
      </c>
      <c r="C96" s="83"/>
      <c r="D96" s="70" t="s">
        <v>28</v>
      </c>
      <c r="E96" s="75" t="s">
        <v>58</v>
      </c>
      <c r="F96" s="69" t="s">
        <v>9</v>
      </c>
    </row>
    <row r="97" spans="1:15" ht="14.25" customHeight="1">
      <c r="A97" s="72"/>
      <c r="B97" s="84" t="s">
        <v>38</v>
      </c>
      <c r="C97" s="85"/>
      <c r="D97" s="71" t="s">
        <v>28</v>
      </c>
      <c r="E97" s="74">
        <v>1702.22</v>
      </c>
      <c r="F97" s="68" t="s">
        <v>9</v>
      </c>
    </row>
    <row r="98" spans="1:15" ht="1.5" hidden="1" customHeight="1">
      <c r="A98" s="57"/>
      <c r="B98" s="82" t="s">
        <v>29</v>
      </c>
      <c r="C98" s="83"/>
      <c r="D98" s="63" t="s">
        <v>8</v>
      </c>
      <c r="E98" s="64"/>
      <c r="F98" s="63" t="s">
        <v>9</v>
      </c>
    </row>
    <row r="99" spans="1:15" ht="15" hidden="1" customHeight="1">
      <c r="B99" s="84" t="s">
        <v>30</v>
      </c>
      <c r="C99" s="85"/>
      <c r="D99" s="32" t="s">
        <v>28</v>
      </c>
      <c r="E99" s="33"/>
      <c r="F99" s="32" t="s">
        <v>9</v>
      </c>
    </row>
    <row r="100" spans="1:15" ht="15.75" customHeight="1">
      <c r="B100" s="84" t="s">
        <v>15</v>
      </c>
      <c r="C100" s="85"/>
      <c r="D100" s="32"/>
      <c r="E100" s="79">
        <f>E96+E97+E99</f>
        <v>101702.22</v>
      </c>
      <c r="F100" s="34"/>
    </row>
    <row r="101" spans="1:15" ht="15.75" customHeight="1">
      <c r="B101" s="73"/>
      <c r="C101" s="73"/>
      <c r="D101" s="35"/>
      <c r="E101" s="38"/>
      <c r="F101" s="31"/>
    </row>
    <row r="102" spans="1:15" ht="16.5" customHeight="1">
      <c r="B102" s="66" t="s">
        <v>62</v>
      </c>
      <c r="C102" s="67"/>
      <c r="D102" s="36"/>
      <c r="E102" s="36"/>
      <c r="F102" s="37"/>
    </row>
    <row r="103" spans="1:15" ht="16.5" customHeight="1">
      <c r="A103" s="57"/>
      <c r="B103" s="82" t="s">
        <v>40</v>
      </c>
      <c r="C103" s="83"/>
      <c r="D103" s="70" t="s">
        <v>39</v>
      </c>
      <c r="E103" s="62"/>
      <c r="F103" s="69"/>
    </row>
    <row r="104" spans="1:15" ht="15.75" customHeight="1">
      <c r="B104" s="84" t="s">
        <v>41</v>
      </c>
      <c r="C104" s="85"/>
      <c r="D104" s="71" t="s">
        <v>39</v>
      </c>
      <c r="E104" s="76" t="s">
        <v>63</v>
      </c>
      <c r="F104" s="71" t="s">
        <v>9</v>
      </c>
    </row>
    <row r="105" spans="1:15" ht="12.75" customHeight="1">
      <c r="B105" s="40"/>
      <c r="C105" s="35"/>
      <c r="D105" s="35"/>
      <c r="E105" s="38"/>
      <c r="F105" s="31"/>
    </row>
    <row r="106" spans="1:15">
      <c r="B106" s="35" t="s">
        <v>11</v>
      </c>
      <c r="C106" s="35"/>
      <c r="D106" s="35"/>
      <c r="E106" s="39">
        <f>E93+E73+E54+E50+E43+E79+E86+E100+E104</f>
        <v>225485.18</v>
      </c>
      <c r="F106" s="35"/>
      <c r="H106" s="16"/>
      <c r="K106" s="28"/>
      <c r="L106" s="16"/>
      <c r="O106" s="16"/>
    </row>
    <row r="107" spans="1:15" ht="23.25" customHeight="1">
      <c r="B107" s="23" t="s">
        <v>10</v>
      </c>
      <c r="C107" s="23"/>
      <c r="D107" s="23"/>
      <c r="E107" s="23"/>
      <c r="F107" s="23"/>
      <c r="K107" s="46"/>
    </row>
  </sheetData>
  <mergeCells count="64">
    <mergeCell ref="B90:C90"/>
    <mergeCell ref="B80:E80"/>
    <mergeCell ref="B61:C61"/>
    <mergeCell ref="B50:C50"/>
    <mergeCell ref="B53:C53"/>
    <mergeCell ref="B54:C54"/>
    <mergeCell ref="B72:C72"/>
    <mergeCell ref="B62:C62"/>
    <mergeCell ref="B59:C59"/>
    <mergeCell ref="B60:C60"/>
    <mergeCell ref="B63:C63"/>
    <mergeCell ref="B65:C65"/>
    <mergeCell ref="B69:C69"/>
    <mergeCell ref="B43:C43"/>
    <mergeCell ref="B28:I28"/>
    <mergeCell ref="B29:I29"/>
    <mergeCell ref="B48:C48"/>
    <mergeCell ref="B35:I35"/>
    <mergeCell ref="B42:C42"/>
    <mergeCell ref="B38:C38"/>
    <mergeCell ref="B27:I27"/>
    <mergeCell ref="B30:I30"/>
    <mergeCell ref="B31:I31"/>
    <mergeCell ref="B40:C40"/>
    <mergeCell ref="B41:C41"/>
    <mergeCell ref="B32:I32"/>
    <mergeCell ref="B39:C39"/>
    <mergeCell ref="B25:I25"/>
    <mergeCell ref="B21:J21"/>
    <mergeCell ref="B24:J24"/>
    <mergeCell ref="B22:J22"/>
    <mergeCell ref="B23:J23"/>
    <mergeCell ref="B7:J7"/>
    <mergeCell ref="B8:J8"/>
    <mergeCell ref="B9:J9"/>
    <mergeCell ref="B10:J10"/>
    <mergeCell ref="B11:J11"/>
    <mergeCell ref="B1:I1"/>
    <mergeCell ref="B2:I2"/>
    <mergeCell ref="B49:C49"/>
    <mergeCell ref="B84:C84"/>
    <mergeCell ref="B89:C89"/>
    <mergeCell ref="B68:C68"/>
    <mergeCell ref="B58:C58"/>
    <mergeCell ref="B70:C70"/>
    <mergeCell ref="B57:C57"/>
    <mergeCell ref="B26:I26"/>
    <mergeCell ref="B47:C47"/>
    <mergeCell ref="B3:J3"/>
    <mergeCell ref="B4:J4"/>
    <mergeCell ref="B19:J19"/>
    <mergeCell ref="B20:J20"/>
    <mergeCell ref="B96:C96"/>
    <mergeCell ref="B97:C97"/>
    <mergeCell ref="B103:C103"/>
    <mergeCell ref="B104:C104"/>
    <mergeCell ref="B64:C64"/>
    <mergeCell ref="B98:C98"/>
    <mergeCell ref="B99:C99"/>
    <mergeCell ref="B100:C100"/>
    <mergeCell ref="B83:C83"/>
    <mergeCell ref="B66:C66"/>
    <mergeCell ref="B91:C91"/>
    <mergeCell ref="B92:C92"/>
  </mergeCells>
  <pageMargins left="0.70866141732283472" right="0.31496062992125984" top="0.35433070866141736" bottom="0.35433070866141736" header="0" footer="0"/>
  <pageSetup paperSize="9" scale="5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2024-09-09T08:00:17Z</dcterms:modified>
</cp:coreProperties>
</file>